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381" activeTab="1"/>
  </bookViews>
  <sheets>
    <sheet name="Test effort est template" sheetId="7" r:id="rId1"/>
    <sheet name="Test effort est example" sheetId="4" r:id="rId2"/>
  </sheets>
  <calcPr calcId="145621"/>
</workbook>
</file>

<file path=xl/calcChain.xml><?xml version="1.0" encoding="utf-8"?>
<calcChain xmlns="http://schemas.openxmlformats.org/spreadsheetml/2006/main">
  <c r="J43" i="7" l="1"/>
  <c r="J42" i="7"/>
  <c r="J41" i="7"/>
  <c r="J40" i="7"/>
  <c r="J37" i="7"/>
  <c r="F32" i="7"/>
  <c r="I32" i="7" s="1"/>
  <c r="J32" i="7" s="1"/>
  <c r="F29" i="7"/>
  <c r="F28" i="7"/>
  <c r="F27" i="7"/>
  <c r="F26" i="7"/>
  <c r="F25" i="7"/>
  <c r="F24" i="7"/>
  <c r="F23" i="7"/>
  <c r="F22" i="7"/>
  <c r="F15" i="7"/>
  <c r="F14" i="7"/>
  <c r="F10" i="7"/>
  <c r="F13" i="7"/>
  <c r="F20" i="7"/>
  <c r="F19" i="7"/>
  <c r="F18" i="7"/>
  <c r="F17" i="7"/>
  <c r="F16" i="7"/>
  <c r="F11" i="7"/>
  <c r="F8" i="7"/>
  <c r="M44" i="7"/>
  <c r="M48" i="7" s="1"/>
  <c r="J39" i="7"/>
  <c r="J38" i="7"/>
  <c r="M33" i="7"/>
  <c r="M47" i="7" s="1"/>
  <c r="M51" i="7" s="1"/>
  <c r="L33" i="7"/>
  <c r="F31" i="7"/>
  <c r="I31" i="7" s="1"/>
  <c r="J31" i="7" s="1"/>
  <c r="F9" i="7"/>
  <c r="J44" i="7" l="1"/>
  <c r="J48" i="7" s="1"/>
  <c r="F30" i="7"/>
  <c r="I30" i="7" s="1"/>
  <c r="J30" i="7" s="1"/>
  <c r="F21" i="7"/>
  <c r="I21" i="7" s="1"/>
  <c r="J21" i="7" s="1"/>
  <c r="F12" i="7"/>
  <c r="I12" i="7" s="1"/>
  <c r="J12" i="7" s="1"/>
  <c r="F12" i="4"/>
  <c r="J34" i="4"/>
  <c r="J33" i="4"/>
  <c r="I27" i="4"/>
  <c r="J27" i="4" s="1"/>
  <c r="F26" i="4"/>
  <c r="I26" i="4" s="1"/>
  <c r="J26" i="4" s="1"/>
  <c r="F19" i="4"/>
  <c r="F9" i="4"/>
  <c r="F18" i="4"/>
  <c r="D17" i="4"/>
  <c r="F17" i="4" s="1"/>
  <c r="F13" i="4"/>
  <c r="M36" i="4"/>
  <c r="M40" i="4" s="1"/>
  <c r="M28" i="4"/>
  <c r="M39" i="4" s="1"/>
  <c r="L28" i="4"/>
  <c r="J33" i="7" l="1"/>
  <c r="J47" i="7" s="1"/>
  <c r="J49" i="7" s="1"/>
  <c r="J50" i="7" s="1"/>
  <c r="J51" i="7" s="1"/>
  <c r="I33" i="7"/>
  <c r="F10" i="4"/>
  <c r="I10" i="4" s="1"/>
  <c r="J10" i="4" s="1"/>
  <c r="F25" i="4"/>
  <c r="I25" i="4" s="1"/>
  <c r="J25" i="4" s="1"/>
  <c r="J36" i="4"/>
  <c r="J40" i="4" s="1"/>
  <c r="F16" i="4"/>
  <c r="I16" i="4" s="1"/>
  <c r="M43" i="4"/>
  <c r="I28" i="4" l="1"/>
  <c r="J16" i="4"/>
  <c r="J28" i="4" s="1"/>
  <c r="J39" i="4" s="1"/>
  <c r="J41" i="4" s="1"/>
  <c r="J42" i="4" s="1"/>
  <c r="J43" i="4" s="1"/>
</calcChain>
</file>

<file path=xl/sharedStrings.xml><?xml version="1.0" encoding="utf-8"?>
<sst xmlns="http://schemas.openxmlformats.org/spreadsheetml/2006/main" count="180" uniqueCount="83">
  <si>
    <t>Id</t>
  </si>
  <si>
    <t>hours</t>
  </si>
  <si>
    <t>Task</t>
  </si>
  <si>
    <t>Personal costs</t>
  </si>
  <si>
    <t>Planning values</t>
  </si>
  <si>
    <t>Real values</t>
  </si>
  <si>
    <t>Details</t>
  </si>
  <si>
    <t>Costs</t>
  </si>
  <si>
    <t>Sum</t>
  </si>
  <si>
    <t>Material costs</t>
  </si>
  <si>
    <t>Item</t>
  </si>
  <si>
    <t>Price</t>
  </si>
  <si>
    <t>Quantity</t>
  </si>
  <si>
    <t>Overview</t>
  </si>
  <si>
    <t>Intermediate result</t>
  </si>
  <si>
    <t>Risk load</t>
  </si>
  <si>
    <t>Overall result</t>
  </si>
  <si>
    <t>Cost / hour</t>
  </si>
  <si>
    <t>Test planning and control</t>
  </si>
  <si>
    <t>Test analysis and design</t>
  </si>
  <si>
    <t>Test implementation and execution</t>
  </si>
  <si>
    <t>Test closure activities</t>
  </si>
  <si>
    <t>Evaluating exit criteria and reporting</t>
  </si>
  <si>
    <t>1.1</t>
  </si>
  <si>
    <t>1.2</t>
  </si>
  <si>
    <t>2.1</t>
  </si>
  <si>
    <t>2.2</t>
  </si>
  <si>
    <t>2.3</t>
  </si>
  <si>
    <t>2.4</t>
  </si>
  <si>
    <t>2.5</t>
  </si>
  <si>
    <t>2</t>
  </si>
  <si>
    <t>3.1</t>
  </si>
  <si>
    <t>3.2</t>
  </si>
  <si>
    <t>3.3</t>
  </si>
  <si>
    <t>3</t>
  </si>
  <si>
    <t>4</t>
  </si>
  <si>
    <t>5</t>
  </si>
  <si>
    <t>Test planning</t>
  </si>
  <si>
    <t>Test case preparation</t>
  </si>
  <si>
    <t>Number</t>
  </si>
  <si>
    <t>Comment</t>
  </si>
  <si>
    <t>intermediate hours</t>
  </si>
  <si>
    <t>hours per item</t>
  </si>
  <si>
    <t>Test data preparation</t>
  </si>
  <si>
    <t>Test environment preparation</t>
  </si>
  <si>
    <t>Test case execution</t>
  </si>
  <si>
    <t>Every test case twice</t>
  </si>
  <si>
    <t>Defect management</t>
  </si>
  <si>
    <t>1 defect / test case</t>
  </si>
  <si>
    <t>3.4</t>
  </si>
  <si>
    <t>Test control</t>
  </si>
  <si>
    <t>6 weeks 1/2 day</t>
  </si>
  <si>
    <t>Per test case 5 hours incl. req. review</t>
  </si>
  <si>
    <t>Load and performance test prep.</t>
  </si>
  <si>
    <t>Operation test environment</t>
  </si>
  <si>
    <t>Load and performance tests</t>
  </si>
  <si>
    <t>4 hours / week</t>
  </si>
  <si>
    <t>Basic are requirements: User manual of old version, requirements specification, system architecture scetches</t>
  </si>
  <si>
    <t>workshop / documentation</t>
  </si>
  <si>
    <t>M1</t>
  </si>
  <si>
    <t>M2</t>
  </si>
  <si>
    <t>M3</t>
  </si>
  <si>
    <t>Test Mgmt Tool incl. 5 licenses</t>
  </si>
  <si>
    <t>3 test laptops</t>
  </si>
  <si>
    <t>Load test tool, leasing for 4 weeks</t>
  </si>
  <si>
    <t>Training, preparation and execution</t>
  </si>
  <si>
    <t>1 h effort per test case</t>
  </si>
  <si>
    <t>Test project over 8 weeks. 6 iterations planned with weekly deployments on Mondays from 3rd week on</t>
  </si>
  <si>
    <t>8 hours / week</t>
  </si>
  <si>
    <t>Test effort estimation project "KU Test Project"</t>
  </si>
  <si>
    <t>Test effort estimation project &lt;&lt;&lt; project name &gt;&gt;&gt;</t>
  </si>
  <si>
    <t>&lt;&lt;&lt;explaning text&gt;&gt;&gt;</t>
  </si>
  <si>
    <t>&lt;&lt;&lt; task &gt;&gt;&gt;</t>
  </si>
  <si>
    <t>1.3</t>
  </si>
  <si>
    <t>1.4</t>
  </si>
  <si>
    <t>2.6</t>
  </si>
  <si>
    <t>2.7</t>
  </si>
  <si>
    <t>2.8</t>
  </si>
  <si>
    <t>3.5</t>
  </si>
  <si>
    <t>3.6</t>
  </si>
  <si>
    <t>3.7</t>
  </si>
  <si>
    <t>3.8</t>
  </si>
  <si>
    <t>&lt;&lt;&lt; item 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</si>
</sst>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฿-41E]* #,##0_-;\-[$฿-41E]* #,##0_-;_-[$฿-41E]* &quot;-&quot;_-;_-@_-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FF"/>
      <name val="Arial"/>
      <family val="2"/>
    </font>
    <font>
      <i/>
      <sz val="1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  <bgColor rgb="FFE6E6E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theme="0" tint="-0.249977111117893"/>
        <bgColor rgb="FFE6E6E6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5" borderId="16" xfId="0" applyFont="1" applyFill="1" applyBorder="1" applyAlignment="1">
      <alignment vertical="top" wrapText="1"/>
    </xf>
    <xf numFmtId="16" fontId="3" fillId="4" borderId="17" xfId="0" applyNumberFormat="1" applyFont="1" applyFill="1" applyBorder="1" applyAlignment="1">
      <alignment horizontal="left" vertical="top" wrapText="1"/>
    </xf>
    <xf numFmtId="0" fontId="2" fillId="0" borderId="10" xfId="0" applyFont="1" applyBorder="1" applyAlignment="1">
      <alignment vertical="top" wrapText="1"/>
    </xf>
    <xf numFmtId="0" fontId="2" fillId="4" borderId="17" xfId="0" applyFont="1" applyFill="1" applyBorder="1" applyAlignment="1">
      <alignment vertical="top" wrapText="1"/>
    </xf>
    <xf numFmtId="0" fontId="2" fillId="0" borderId="13" xfId="0" applyFont="1" applyBorder="1" applyAlignment="1"/>
    <xf numFmtId="0" fontId="2" fillId="0" borderId="10" xfId="0" applyFont="1" applyBorder="1" applyAlignment="1"/>
    <xf numFmtId="0" fontId="0" fillId="0" borderId="10" xfId="0" applyBorder="1"/>
    <xf numFmtId="0" fontId="0" fillId="5" borderId="11" xfId="0" applyFill="1" applyBorder="1"/>
    <xf numFmtId="0" fontId="2" fillId="0" borderId="19" xfId="0" applyFont="1" applyBorder="1" applyAlignment="1"/>
    <xf numFmtId="0" fontId="2" fillId="0" borderId="0" xfId="0" applyFont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21" xfId="0" applyFont="1" applyBorder="1" applyAlignment="1"/>
    <xf numFmtId="0" fontId="2" fillId="0" borderId="18" xfId="0" applyFont="1" applyBorder="1" applyAlignment="1"/>
    <xf numFmtId="9" fontId="0" fillId="0" borderId="18" xfId="0" applyNumberFormat="1" applyBorder="1"/>
    <xf numFmtId="0" fontId="0" fillId="0" borderId="18" xfId="0" applyBorder="1"/>
    <xf numFmtId="0" fontId="0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5" borderId="5" xfId="0" applyFont="1" applyFill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5" borderId="24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4" borderId="25" xfId="0" applyFont="1" applyFill="1" applyBorder="1" applyAlignment="1">
      <alignment vertical="top" wrapText="1"/>
    </xf>
    <xf numFmtId="0" fontId="3" fillId="4" borderId="26" xfId="0" applyFont="1" applyFill="1" applyBorder="1" applyAlignment="1">
      <alignment vertical="top" wrapText="1"/>
    </xf>
    <xf numFmtId="0" fontId="3" fillId="4" borderId="27" xfId="0" applyFont="1" applyFill="1" applyBorder="1" applyAlignment="1">
      <alignment vertical="top" wrapText="1"/>
    </xf>
    <xf numFmtId="0" fontId="3" fillId="4" borderId="28" xfId="0" applyFont="1" applyFill="1" applyBorder="1" applyAlignment="1">
      <alignment vertical="top" wrapText="1"/>
    </xf>
    <xf numFmtId="16" fontId="3" fillId="4" borderId="25" xfId="0" applyNumberFormat="1" applyFont="1" applyFill="1" applyBorder="1" applyAlignment="1">
      <alignment vertical="top" wrapText="1"/>
    </xf>
    <xf numFmtId="0" fontId="3" fillId="4" borderId="29" xfId="0" applyFont="1" applyFill="1" applyBorder="1" applyAlignment="1">
      <alignment vertical="top" wrapText="1"/>
    </xf>
    <xf numFmtId="0" fontId="3" fillId="4" borderId="30" xfId="0" applyFont="1" applyFill="1" applyBorder="1" applyAlignment="1">
      <alignment vertical="top" wrapText="1"/>
    </xf>
    <xf numFmtId="0" fontId="0" fillId="5" borderId="3" xfId="0" applyFont="1" applyFill="1" applyBorder="1" applyAlignment="1">
      <alignment vertical="top" wrapText="1"/>
    </xf>
    <xf numFmtId="16" fontId="4" fillId="0" borderId="4" xfId="0" applyNumberFormat="1" applyFont="1" applyBorder="1" applyAlignment="1">
      <alignment vertical="top" wrapText="1"/>
    </xf>
    <xf numFmtId="0" fontId="0" fillId="5" borderId="6" xfId="0" applyFont="1" applyFill="1" applyBorder="1" applyAlignment="1">
      <alignment vertical="top" wrapText="1"/>
    </xf>
    <xf numFmtId="16" fontId="4" fillId="0" borderId="7" xfId="0" applyNumberFormat="1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31" xfId="0" applyFont="1" applyBorder="1" applyAlignment="1">
      <alignment vertical="top" wrapText="1"/>
    </xf>
    <xf numFmtId="0" fontId="0" fillId="5" borderId="32" xfId="0" applyFont="1" applyFill="1" applyBorder="1" applyAlignment="1">
      <alignment vertical="top" wrapText="1"/>
    </xf>
    <xf numFmtId="0" fontId="0" fillId="5" borderId="8" xfId="0" applyFont="1" applyFill="1" applyBorder="1" applyAlignment="1">
      <alignment vertical="top" wrapText="1"/>
    </xf>
    <xf numFmtId="0" fontId="0" fillId="5" borderId="9" xfId="0" applyFont="1" applyFill="1" applyBorder="1" applyAlignment="1">
      <alignment vertical="top" wrapText="1"/>
    </xf>
    <xf numFmtId="0" fontId="1" fillId="4" borderId="33" xfId="0" applyFont="1" applyFill="1" applyBorder="1" applyAlignment="1"/>
    <xf numFmtId="0" fontId="1" fillId="4" borderId="12" xfId="0" applyFont="1" applyFill="1" applyBorder="1" applyAlignment="1"/>
    <xf numFmtId="0" fontId="1" fillId="4" borderId="18" xfId="0" applyFont="1" applyFill="1" applyBorder="1" applyAlignment="1"/>
    <xf numFmtId="0" fontId="2" fillId="0" borderId="0" xfId="0" applyFont="1" applyBorder="1" applyAlignment="1"/>
    <xf numFmtId="16" fontId="0" fillId="0" borderId="4" xfId="0" applyNumberFormat="1" applyFont="1" applyBorder="1" applyAlignment="1">
      <alignment vertical="top" wrapText="1"/>
    </xf>
    <xf numFmtId="49" fontId="0" fillId="0" borderId="1" xfId="0" quotePrefix="1" applyNumberFormat="1" applyFont="1" applyBorder="1" applyAlignment="1">
      <alignment vertical="top" wrapText="1"/>
    </xf>
    <xf numFmtId="49" fontId="0" fillId="0" borderId="4" xfId="0" quotePrefix="1" applyNumberFormat="1" applyFont="1" applyBorder="1" applyAlignment="1">
      <alignment vertical="top" wrapText="1"/>
    </xf>
    <xf numFmtId="49" fontId="0" fillId="0" borderId="4" xfId="0" applyNumberFormat="1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16" fontId="0" fillId="0" borderId="1" xfId="0" applyNumberFormat="1" applyFont="1" applyBorder="1" applyAlignment="1">
      <alignment vertical="top" wrapText="1"/>
    </xf>
    <xf numFmtId="164" fontId="0" fillId="2" borderId="11" xfId="0" applyNumberFormat="1" applyFill="1" applyBorder="1"/>
    <xf numFmtId="164" fontId="0" fillId="2" borderId="20" xfId="0" applyNumberFormat="1" applyFill="1" applyBorder="1"/>
    <xf numFmtId="164" fontId="0" fillId="2" borderId="16" xfId="0" applyNumberFormat="1" applyFill="1" applyBorder="1"/>
    <xf numFmtId="164" fontId="0" fillId="2" borderId="22" xfId="0" applyNumberFormat="1" applyFill="1" applyBorder="1"/>
    <xf numFmtId="164" fontId="0" fillId="2" borderId="4" xfId="0" applyNumberFormat="1" applyFont="1" applyFill="1" applyBorder="1" applyAlignment="1">
      <alignment vertical="top" wrapText="1"/>
    </xf>
    <xf numFmtId="164" fontId="0" fillId="2" borderId="5" xfId="0" applyNumberFormat="1" applyFont="1" applyFill="1" applyBorder="1" applyAlignment="1">
      <alignment vertical="top" wrapText="1"/>
    </xf>
    <xf numFmtId="164" fontId="0" fillId="2" borderId="7" xfId="0" applyNumberFormat="1" applyFont="1" applyFill="1" applyBorder="1" applyAlignment="1">
      <alignment vertical="top" wrapText="1"/>
    </xf>
    <xf numFmtId="164" fontId="0" fillId="2" borderId="8" xfId="0" applyNumberFormat="1" applyFont="1" applyFill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164" fontId="2" fillId="4" borderId="25" xfId="0" applyNumberFormat="1" applyFont="1" applyFill="1" applyBorder="1" applyAlignment="1">
      <alignment vertical="top" wrapText="1"/>
    </xf>
    <xf numFmtId="164" fontId="0" fillId="0" borderId="0" xfId="0" applyNumberFormat="1"/>
    <xf numFmtId="164" fontId="3" fillId="4" borderId="26" xfId="0" applyNumberFormat="1" applyFont="1" applyFill="1" applyBorder="1" applyAlignment="1">
      <alignment vertical="top" wrapText="1"/>
    </xf>
    <xf numFmtId="164" fontId="3" fillId="4" borderId="27" xfId="0" applyNumberFormat="1" applyFont="1" applyFill="1" applyBorder="1" applyAlignment="1">
      <alignment vertical="top" wrapText="1"/>
    </xf>
    <xf numFmtId="164" fontId="3" fillId="4" borderId="28" xfId="0" applyNumberFormat="1" applyFont="1" applyFill="1" applyBorder="1" applyAlignment="1">
      <alignment vertical="top" wrapText="1"/>
    </xf>
    <xf numFmtId="164" fontId="0" fillId="2" borderId="9" xfId="0" applyNumberFormat="1" applyFont="1" applyFill="1" applyBorder="1" applyAlignment="1">
      <alignment vertical="top" wrapText="1"/>
    </xf>
    <xf numFmtId="164" fontId="2" fillId="0" borderId="10" xfId="0" applyNumberFormat="1" applyFont="1" applyBorder="1" applyAlignment="1">
      <alignment vertical="top" wrapText="1"/>
    </xf>
    <xf numFmtId="164" fontId="2" fillId="0" borderId="13" xfId="0" applyNumberFormat="1" applyFont="1" applyBorder="1" applyAlignment="1"/>
    <xf numFmtId="164" fontId="0" fillId="0" borderId="10" xfId="0" applyNumberFormat="1" applyBorder="1"/>
    <xf numFmtId="164" fontId="2" fillId="0" borderId="19" xfId="0" applyNumberFormat="1" applyFont="1" applyBorder="1" applyAlignment="1"/>
    <xf numFmtId="164" fontId="2" fillId="0" borderId="14" xfId="0" applyNumberFormat="1" applyFont="1" applyBorder="1" applyAlignment="1"/>
    <xf numFmtId="164" fontId="0" fillId="0" borderId="15" xfId="0" applyNumberFormat="1" applyBorder="1"/>
    <xf numFmtId="164" fontId="2" fillId="0" borderId="21" xfId="0" applyNumberFormat="1" applyFont="1" applyBorder="1" applyAlignment="1"/>
    <xf numFmtId="164" fontId="2" fillId="6" borderId="35" xfId="0" applyNumberFormat="1" applyFont="1" applyFill="1" applyBorder="1"/>
    <xf numFmtId="164" fontId="2" fillId="6" borderId="25" xfId="0" applyNumberFormat="1" applyFont="1" applyFill="1" applyBorder="1"/>
    <xf numFmtId="164" fontId="0" fillId="2" borderId="4" xfId="0" applyNumberFormat="1" applyFill="1" applyBorder="1"/>
    <xf numFmtId="164" fontId="0" fillId="2" borderId="36" xfId="0" applyNumberFormat="1" applyFill="1" applyBorder="1"/>
    <xf numFmtId="164" fontId="0" fillId="2" borderId="37" xfId="0" applyNumberFormat="1" applyFill="1" applyBorder="1"/>
    <xf numFmtId="164" fontId="0" fillId="2" borderId="7" xfId="0" applyNumberFormat="1" applyFill="1" applyBorder="1"/>
    <xf numFmtId="164" fontId="0" fillId="2" borderId="38" xfId="0" applyNumberFormat="1" applyFill="1" applyBorder="1"/>
    <xf numFmtId="0" fontId="0" fillId="0" borderId="21" xfId="0" applyBorder="1"/>
    <xf numFmtId="0" fontId="0" fillId="5" borderId="22" xfId="0" applyFill="1" applyBorder="1"/>
    <xf numFmtId="0" fontId="0" fillId="0" borderId="13" xfId="0" applyBorder="1"/>
    <xf numFmtId="0" fontId="0" fillId="0" borderId="19" xfId="0" applyBorder="1"/>
    <xf numFmtId="0" fontId="0" fillId="0" borderId="0" xfId="0" applyBorder="1"/>
    <xf numFmtId="9" fontId="0" fillId="0" borderId="0" xfId="0" applyNumberFormat="1" applyBorder="1"/>
    <xf numFmtId="164" fontId="0" fillId="2" borderId="4" xfId="0" applyNumberFormat="1" applyFill="1" applyBorder="1" applyAlignment="1">
      <alignment horizontal="left"/>
    </xf>
    <xf numFmtId="0" fontId="5" fillId="0" borderId="2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0" fillId="7" borderId="1" xfId="0" applyFont="1" applyFill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3" xfId="0" applyFont="1" applyFill="1" applyBorder="1" applyAlignment="1">
      <alignment vertical="top" wrapText="1"/>
    </xf>
    <xf numFmtId="0" fontId="0" fillId="7" borderId="4" xfId="0" applyFont="1" applyFill="1" applyBorder="1" applyAlignment="1">
      <alignment vertical="top" wrapText="1"/>
    </xf>
    <xf numFmtId="0" fontId="0" fillId="7" borderId="5" xfId="0" applyFont="1" applyFill="1" applyBorder="1" applyAlignment="1">
      <alignment vertical="top" wrapText="1"/>
    </xf>
    <xf numFmtId="0" fontId="0" fillId="7" borderId="6" xfId="0" applyFont="1" applyFill="1" applyBorder="1" applyAlignment="1">
      <alignment vertical="top" wrapText="1"/>
    </xf>
    <xf numFmtId="0" fontId="0" fillId="7" borderId="34" xfId="0" applyFont="1" applyFill="1" applyBorder="1" applyAlignment="1">
      <alignment vertical="top" wrapText="1"/>
    </xf>
    <xf numFmtId="0" fontId="0" fillId="7" borderId="17" xfId="0" applyFont="1" applyFill="1" applyBorder="1" applyAlignment="1">
      <alignment vertical="top" wrapText="1"/>
    </xf>
    <xf numFmtId="0" fontId="0" fillId="7" borderId="36" xfId="0" applyFont="1" applyFill="1" applyBorder="1" applyAlignment="1">
      <alignment vertical="top" wrapText="1"/>
    </xf>
    <xf numFmtId="164" fontId="0" fillId="2" borderId="8" xfId="0" applyNumberFormat="1" applyFont="1" applyFill="1" applyBorder="1" applyAlignment="1">
      <alignment wrapText="1"/>
    </xf>
    <xf numFmtId="49" fontId="0" fillId="0" borderId="7" xfId="0" applyNumberFormat="1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164" fontId="1" fillId="2" borderId="12" xfId="0" applyNumberFormat="1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164" fontId="1" fillId="2" borderId="18" xfId="0" applyNumberFormat="1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2:M52"/>
  <sheetViews>
    <sheetView zoomScaleNormal="100" workbookViewId="0">
      <selection activeCell="I50" sqref="I50"/>
    </sheetView>
  </sheetViews>
  <sheetFormatPr baseColWidth="10" defaultColWidth="9.140625" defaultRowHeight="12.75" outlineLevelRow="1" outlineLevelCol="1" x14ac:dyDescent="0.2"/>
  <cols>
    <col min="1" max="1" width="2.5703125" customWidth="1"/>
    <col min="2" max="2" width="7" bestFit="1" customWidth="1"/>
    <col min="3" max="3" width="31.85546875" customWidth="1"/>
    <col min="4" max="4" width="8.7109375" customWidth="1" outlineLevel="1"/>
    <col min="5" max="5" width="10.42578125" customWidth="1" outlineLevel="1"/>
    <col min="6" max="6" width="10" customWidth="1" outlineLevel="1"/>
    <col min="7" max="7" width="20.28515625" customWidth="1" outlineLevel="1"/>
    <col min="10" max="10" width="9.85546875" bestFit="1" customWidth="1"/>
  </cols>
  <sheetData>
    <row r="2" spans="2:13" ht="16.5" thickBot="1" x14ac:dyDescent="0.3">
      <c r="C2" s="41" t="s">
        <v>70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">
      <c r="C3" t="s">
        <v>71</v>
      </c>
    </row>
    <row r="4" spans="2:13" x14ac:dyDescent="0.2">
      <c r="C4" t="s">
        <v>71</v>
      </c>
    </row>
    <row r="6" spans="2:13" ht="16.5" thickBot="1" x14ac:dyDescent="0.3">
      <c r="C6" s="41" t="s">
        <v>3</v>
      </c>
      <c r="D6" s="41" t="s">
        <v>6</v>
      </c>
      <c r="E6" s="41"/>
      <c r="F6" s="41"/>
      <c r="G6" s="41"/>
      <c r="H6" s="106" t="s">
        <v>4</v>
      </c>
      <c r="I6" s="106"/>
      <c r="J6" s="106"/>
      <c r="K6" s="107" t="s">
        <v>5</v>
      </c>
      <c r="L6" s="107"/>
      <c r="M6" s="107"/>
    </row>
    <row r="7" spans="2:13" ht="26.25" thickBot="1" x14ac:dyDescent="0.25">
      <c r="B7" s="26" t="s">
        <v>0</v>
      </c>
      <c r="C7" s="27" t="s">
        <v>2</v>
      </c>
      <c r="D7" s="30" t="s">
        <v>39</v>
      </c>
      <c r="E7" s="30" t="s">
        <v>42</v>
      </c>
      <c r="F7" s="30" t="s">
        <v>41</v>
      </c>
      <c r="G7" s="30" t="s">
        <v>40</v>
      </c>
      <c r="H7" s="26" t="s">
        <v>17</v>
      </c>
      <c r="I7" s="27" t="s">
        <v>1</v>
      </c>
      <c r="J7" s="28" t="s">
        <v>7</v>
      </c>
      <c r="K7" s="31" t="s">
        <v>17</v>
      </c>
      <c r="L7" s="27" t="s">
        <v>1</v>
      </c>
      <c r="M7" s="28" t="s">
        <v>7</v>
      </c>
    </row>
    <row r="8" spans="2:13" outlineLevel="1" x14ac:dyDescent="0.2">
      <c r="B8" s="46" t="s">
        <v>23</v>
      </c>
      <c r="C8" s="19" t="s">
        <v>72</v>
      </c>
      <c r="D8" s="21"/>
      <c r="E8" s="21"/>
      <c r="F8" s="22">
        <f>D8*E8</f>
        <v>0</v>
      </c>
      <c r="G8" s="88"/>
      <c r="H8" s="92"/>
      <c r="I8" s="93"/>
      <c r="J8" s="94"/>
      <c r="K8" s="23"/>
      <c r="L8" s="18"/>
      <c r="M8" s="32"/>
    </row>
    <row r="9" spans="2:13" outlineLevel="1" x14ac:dyDescent="0.2">
      <c r="B9" s="47" t="s">
        <v>24</v>
      </c>
      <c r="C9" s="19" t="s">
        <v>72</v>
      </c>
      <c r="D9" s="22"/>
      <c r="E9" s="22"/>
      <c r="F9" s="22">
        <f>D9*E9</f>
        <v>0</v>
      </c>
      <c r="G9" s="89"/>
      <c r="H9" s="95"/>
      <c r="I9" s="96"/>
      <c r="J9" s="97"/>
      <c r="K9" s="1"/>
      <c r="L9" s="20"/>
      <c r="M9" s="34"/>
    </row>
    <row r="10" spans="2:13" outlineLevel="1" x14ac:dyDescent="0.2">
      <c r="B10" s="47" t="s">
        <v>73</v>
      </c>
      <c r="C10" s="19" t="s">
        <v>72</v>
      </c>
      <c r="D10" s="22"/>
      <c r="E10" s="22"/>
      <c r="F10" s="22">
        <f>D10*E10</f>
        <v>0</v>
      </c>
      <c r="G10" s="89"/>
      <c r="H10" s="95"/>
      <c r="I10" s="96"/>
      <c r="J10" s="100"/>
      <c r="K10" s="1"/>
      <c r="L10" s="20"/>
      <c r="M10" s="34"/>
    </row>
    <row r="11" spans="2:13" outlineLevel="1" x14ac:dyDescent="0.2">
      <c r="B11" s="47" t="s">
        <v>74</v>
      </c>
      <c r="C11" s="19" t="s">
        <v>72</v>
      </c>
      <c r="D11" s="22"/>
      <c r="E11" s="22"/>
      <c r="F11" s="22">
        <f>D11*E11</f>
        <v>0</v>
      </c>
      <c r="G11" s="89"/>
      <c r="H11" s="95"/>
      <c r="I11" s="96"/>
      <c r="J11" s="100"/>
      <c r="K11" s="1"/>
      <c r="L11" s="20"/>
      <c r="M11" s="34"/>
    </row>
    <row r="12" spans="2:13" ht="13.5" thickBot="1" x14ac:dyDescent="0.25">
      <c r="B12" s="47">
        <v>1</v>
      </c>
      <c r="C12" s="22" t="s">
        <v>18</v>
      </c>
      <c r="D12" s="98"/>
      <c r="E12" s="99"/>
      <c r="F12" s="50">
        <f>SUM(F8:F11)</f>
        <v>0</v>
      </c>
      <c r="G12" s="90"/>
      <c r="H12" s="87"/>
      <c r="I12" s="57">
        <f>F12</f>
        <v>0</v>
      </c>
      <c r="J12" s="77">
        <f>H12*I12</f>
        <v>0</v>
      </c>
      <c r="K12" s="1"/>
      <c r="L12" s="20"/>
      <c r="M12" s="34"/>
    </row>
    <row r="13" spans="2:13" ht="13.5" outlineLevel="1" thickTop="1" x14ac:dyDescent="0.2">
      <c r="B13" s="48" t="s">
        <v>25</v>
      </c>
      <c r="C13" s="19" t="s">
        <v>72</v>
      </c>
      <c r="D13" s="49"/>
      <c r="E13" s="49"/>
      <c r="F13" s="22">
        <f t="shared" ref="F13:F20" si="0">D13*E13</f>
        <v>0</v>
      </c>
      <c r="G13" s="91"/>
      <c r="H13" s="92"/>
      <c r="I13" s="93"/>
      <c r="J13" s="94"/>
      <c r="K13" s="1"/>
      <c r="L13" s="20"/>
      <c r="M13" s="34"/>
    </row>
    <row r="14" spans="2:13" outlineLevel="1" x14ac:dyDescent="0.2">
      <c r="B14" s="48" t="s">
        <v>26</v>
      </c>
      <c r="C14" s="19" t="s">
        <v>72</v>
      </c>
      <c r="D14" s="22"/>
      <c r="E14" s="22"/>
      <c r="F14" s="22">
        <f t="shared" si="0"/>
        <v>0</v>
      </c>
      <c r="G14" s="91"/>
      <c r="H14" s="95"/>
      <c r="I14" s="96"/>
      <c r="J14" s="97"/>
      <c r="K14" s="1"/>
      <c r="L14" s="20"/>
      <c r="M14" s="34"/>
    </row>
    <row r="15" spans="2:13" outlineLevel="1" x14ac:dyDescent="0.2">
      <c r="B15" s="48" t="s">
        <v>27</v>
      </c>
      <c r="C15" s="19" t="s">
        <v>72</v>
      </c>
      <c r="D15" s="22"/>
      <c r="E15" s="22"/>
      <c r="F15" s="22">
        <f t="shared" si="0"/>
        <v>0</v>
      </c>
      <c r="G15" s="89"/>
      <c r="H15" s="95"/>
      <c r="I15" s="96"/>
      <c r="J15" s="97"/>
      <c r="K15" s="1"/>
      <c r="L15" s="20"/>
      <c r="M15" s="34"/>
    </row>
    <row r="16" spans="2:13" outlineLevel="1" x14ac:dyDescent="0.2">
      <c r="B16" s="48" t="s">
        <v>28</v>
      </c>
      <c r="C16" s="19" t="s">
        <v>72</v>
      </c>
      <c r="D16" s="22"/>
      <c r="E16" s="22"/>
      <c r="F16" s="22">
        <f t="shared" si="0"/>
        <v>0</v>
      </c>
      <c r="G16" s="89"/>
      <c r="H16" s="95"/>
      <c r="I16" s="96"/>
      <c r="J16" s="97"/>
      <c r="K16" s="1"/>
      <c r="L16" s="20"/>
      <c r="M16" s="34"/>
    </row>
    <row r="17" spans="2:13" outlineLevel="1" x14ac:dyDescent="0.2">
      <c r="B17" s="48" t="s">
        <v>29</v>
      </c>
      <c r="C17" s="19" t="s">
        <v>72</v>
      </c>
      <c r="D17" s="22"/>
      <c r="E17" s="22"/>
      <c r="F17" s="22">
        <f t="shared" si="0"/>
        <v>0</v>
      </c>
      <c r="G17" s="89"/>
      <c r="H17" s="95"/>
      <c r="I17" s="96"/>
      <c r="J17" s="97"/>
      <c r="K17" s="1"/>
      <c r="L17" s="20"/>
      <c r="M17" s="34"/>
    </row>
    <row r="18" spans="2:13" outlineLevel="1" x14ac:dyDescent="0.2">
      <c r="B18" s="48" t="s">
        <v>75</v>
      </c>
      <c r="C18" s="19" t="s">
        <v>72</v>
      </c>
      <c r="D18" s="22"/>
      <c r="E18" s="22"/>
      <c r="F18" s="22">
        <f t="shared" si="0"/>
        <v>0</v>
      </c>
      <c r="G18" s="89"/>
      <c r="H18" s="95"/>
      <c r="I18" s="96"/>
      <c r="J18" s="97"/>
      <c r="K18" s="1"/>
      <c r="L18" s="20"/>
      <c r="M18" s="34"/>
    </row>
    <row r="19" spans="2:13" outlineLevel="1" x14ac:dyDescent="0.2">
      <c r="B19" s="48" t="s">
        <v>76</v>
      </c>
      <c r="C19" s="19" t="s">
        <v>72</v>
      </c>
      <c r="D19" s="22"/>
      <c r="E19" s="22"/>
      <c r="F19" s="22">
        <f t="shared" si="0"/>
        <v>0</v>
      </c>
      <c r="G19" s="89"/>
      <c r="H19" s="95"/>
      <c r="I19" s="96"/>
      <c r="J19" s="97"/>
      <c r="K19" s="1"/>
      <c r="L19" s="20"/>
      <c r="M19" s="34"/>
    </row>
    <row r="20" spans="2:13" outlineLevel="1" x14ac:dyDescent="0.2">
      <c r="B20" s="48" t="s">
        <v>77</v>
      </c>
      <c r="C20" s="19" t="s">
        <v>72</v>
      </c>
      <c r="D20" s="22"/>
      <c r="E20" s="22"/>
      <c r="F20" s="22">
        <f t="shared" si="0"/>
        <v>0</v>
      </c>
      <c r="G20" s="89"/>
      <c r="H20" s="95"/>
      <c r="I20" s="96"/>
      <c r="J20" s="97"/>
      <c r="K20" s="1"/>
      <c r="L20" s="20"/>
      <c r="M20" s="34"/>
    </row>
    <row r="21" spans="2:13" ht="13.5" thickBot="1" x14ac:dyDescent="0.25">
      <c r="B21" s="47" t="s">
        <v>30</v>
      </c>
      <c r="C21" s="19" t="s">
        <v>19</v>
      </c>
      <c r="D21" s="98"/>
      <c r="E21" s="99"/>
      <c r="F21" s="50">
        <f>SUM(F13:F20)</f>
        <v>0</v>
      </c>
      <c r="G21" s="90"/>
      <c r="H21" s="76"/>
      <c r="I21" s="57">
        <f>F21</f>
        <v>0</v>
      </c>
      <c r="J21" s="78">
        <f>H21*I21</f>
        <v>0</v>
      </c>
      <c r="K21" s="1"/>
      <c r="L21" s="20"/>
      <c r="M21" s="34"/>
    </row>
    <row r="22" spans="2:13" ht="13.5" outlineLevel="1" thickTop="1" x14ac:dyDescent="0.2">
      <c r="B22" s="48" t="s">
        <v>31</v>
      </c>
      <c r="C22" s="19" t="s">
        <v>72</v>
      </c>
      <c r="D22" s="22"/>
      <c r="E22" s="22"/>
      <c r="F22" s="22">
        <f t="shared" ref="F22:F29" si="1">D22*E22</f>
        <v>0</v>
      </c>
      <c r="G22" s="89"/>
      <c r="H22" s="92"/>
      <c r="I22" s="93"/>
      <c r="J22" s="94"/>
      <c r="K22" s="1"/>
      <c r="L22" s="20"/>
      <c r="M22" s="34"/>
    </row>
    <row r="23" spans="2:13" outlineLevel="1" x14ac:dyDescent="0.2">
      <c r="B23" s="48" t="s">
        <v>32</v>
      </c>
      <c r="C23" s="19" t="s">
        <v>72</v>
      </c>
      <c r="D23" s="22"/>
      <c r="E23" s="22"/>
      <c r="F23" s="22">
        <f t="shared" si="1"/>
        <v>0</v>
      </c>
      <c r="G23" s="89"/>
      <c r="H23" s="95"/>
      <c r="I23" s="96"/>
      <c r="J23" s="97"/>
      <c r="K23" s="1"/>
      <c r="L23" s="20"/>
      <c r="M23" s="34"/>
    </row>
    <row r="24" spans="2:13" outlineLevel="1" x14ac:dyDescent="0.2">
      <c r="B24" s="48" t="s">
        <v>33</v>
      </c>
      <c r="C24" s="19" t="s">
        <v>72</v>
      </c>
      <c r="D24" s="22"/>
      <c r="E24" s="22"/>
      <c r="F24" s="22">
        <f t="shared" si="1"/>
        <v>0</v>
      </c>
      <c r="G24" s="89"/>
      <c r="H24" s="95"/>
      <c r="I24" s="96"/>
      <c r="J24" s="97"/>
      <c r="K24" s="1"/>
      <c r="L24" s="20"/>
      <c r="M24" s="34"/>
    </row>
    <row r="25" spans="2:13" outlineLevel="1" x14ac:dyDescent="0.2">
      <c r="B25" s="48" t="s">
        <v>49</v>
      </c>
      <c r="C25" s="19" t="s">
        <v>72</v>
      </c>
      <c r="D25" s="22"/>
      <c r="E25" s="22"/>
      <c r="F25" s="22">
        <f t="shared" si="1"/>
        <v>0</v>
      </c>
      <c r="G25" s="89"/>
      <c r="H25" s="95"/>
      <c r="I25" s="96"/>
      <c r="J25" s="97"/>
      <c r="K25" s="1"/>
      <c r="L25" s="20"/>
      <c r="M25" s="34"/>
    </row>
    <row r="26" spans="2:13" outlineLevel="1" x14ac:dyDescent="0.2">
      <c r="B26" s="48" t="s">
        <v>78</v>
      </c>
      <c r="C26" s="19" t="s">
        <v>72</v>
      </c>
      <c r="D26" s="22"/>
      <c r="E26" s="22"/>
      <c r="F26" s="22">
        <f t="shared" si="1"/>
        <v>0</v>
      </c>
      <c r="G26" s="89"/>
      <c r="H26" s="95"/>
      <c r="I26" s="96"/>
      <c r="J26" s="97"/>
      <c r="K26" s="1"/>
      <c r="L26" s="20"/>
      <c r="M26" s="34"/>
    </row>
    <row r="27" spans="2:13" outlineLevel="1" x14ac:dyDescent="0.2">
      <c r="B27" s="48" t="s">
        <v>79</v>
      </c>
      <c r="C27" s="19" t="s">
        <v>72</v>
      </c>
      <c r="D27" s="22"/>
      <c r="E27" s="22"/>
      <c r="F27" s="22">
        <f t="shared" si="1"/>
        <v>0</v>
      </c>
      <c r="G27" s="89"/>
      <c r="H27" s="95"/>
      <c r="I27" s="96"/>
      <c r="J27" s="97"/>
      <c r="K27" s="1"/>
      <c r="L27" s="20"/>
      <c r="M27" s="34"/>
    </row>
    <row r="28" spans="2:13" outlineLevel="1" x14ac:dyDescent="0.2">
      <c r="B28" s="48" t="s">
        <v>80</v>
      </c>
      <c r="C28" s="19" t="s">
        <v>72</v>
      </c>
      <c r="D28" s="22"/>
      <c r="E28" s="22"/>
      <c r="F28" s="22">
        <f t="shared" si="1"/>
        <v>0</v>
      </c>
      <c r="G28" s="89"/>
      <c r="H28" s="95"/>
      <c r="I28" s="96"/>
      <c r="J28" s="97"/>
      <c r="K28" s="1"/>
      <c r="L28" s="20"/>
      <c r="M28" s="34"/>
    </row>
    <row r="29" spans="2:13" outlineLevel="1" x14ac:dyDescent="0.2">
      <c r="B29" s="48" t="s">
        <v>81</v>
      </c>
      <c r="C29" s="19" t="s">
        <v>72</v>
      </c>
      <c r="D29" s="22"/>
      <c r="E29" s="22"/>
      <c r="F29" s="22">
        <f t="shared" si="1"/>
        <v>0</v>
      </c>
      <c r="G29" s="89"/>
      <c r="H29" s="95"/>
      <c r="I29" s="96"/>
      <c r="J29" s="97"/>
      <c r="K29" s="1"/>
      <c r="L29" s="20"/>
      <c r="M29" s="34"/>
    </row>
    <row r="30" spans="2:13" ht="13.5" thickBot="1" x14ac:dyDescent="0.25">
      <c r="B30" s="47" t="s">
        <v>34</v>
      </c>
      <c r="C30" s="19" t="s">
        <v>20</v>
      </c>
      <c r="D30" s="98"/>
      <c r="E30" s="99"/>
      <c r="F30" s="50">
        <f>SUM(F22:F29)</f>
        <v>0</v>
      </c>
      <c r="G30" s="90"/>
      <c r="H30" s="76"/>
      <c r="I30" s="57">
        <f>F30</f>
        <v>0</v>
      </c>
      <c r="J30" s="78">
        <f>H30*I30</f>
        <v>0</v>
      </c>
      <c r="K30" s="1"/>
      <c r="L30" s="20"/>
      <c r="M30" s="34"/>
    </row>
    <row r="31" spans="2:13" ht="13.5" thickTop="1" x14ac:dyDescent="0.2">
      <c r="B31" s="47" t="s">
        <v>35</v>
      </c>
      <c r="C31" s="19" t="s">
        <v>22</v>
      </c>
      <c r="D31" s="22"/>
      <c r="E31" s="22"/>
      <c r="F31" s="22">
        <f>D31*E31</f>
        <v>0</v>
      </c>
      <c r="G31" s="89"/>
      <c r="H31" s="76"/>
      <c r="I31" s="57">
        <f>F31</f>
        <v>0</v>
      </c>
      <c r="J31" s="78">
        <f>H31*I31</f>
        <v>0</v>
      </c>
      <c r="K31" s="1"/>
      <c r="L31" s="20"/>
      <c r="M31" s="34"/>
    </row>
    <row r="32" spans="2:13" ht="13.5" thickBot="1" x14ac:dyDescent="0.25">
      <c r="B32" s="102" t="s">
        <v>36</v>
      </c>
      <c r="C32" s="103" t="s">
        <v>21</v>
      </c>
      <c r="D32" s="22"/>
      <c r="E32" s="22"/>
      <c r="F32" s="22">
        <f>D32*E32</f>
        <v>0</v>
      </c>
      <c r="G32" s="105"/>
      <c r="H32" s="79"/>
      <c r="I32" s="101">
        <f>F32</f>
        <v>0</v>
      </c>
      <c r="J32" s="80">
        <f>H32*I32</f>
        <v>0</v>
      </c>
      <c r="K32" s="38"/>
      <c r="L32" s="39"/>
      <c r="M32" s="40"/>
    </row>
    <row r="33" spans="2:13" ht="13.5" thickBot="1" x14ac:dyDescent="0.25">
      <c r="C33" s="29" t="s">
        <v>8</v>
      </c>
      <c r="D33" s="24"/>
      <c r="E33" s="24"/>
      <c r="F33" s="24"/>
      <c r="G33" s="24"/>
      <c r="H33" s="60"/>
      <c r="I33" s="61">
        <f>SUM(I8:I32)</f>
        <v>0</v>
      </c>
      <c r="J33" s="75">
        <f>SUM(J8:J32)</f>
        <v>0</v>
      </c>
      <c r="K33" s="24"/>
      <c r="L33" s="25">
        <f>SUM(L8:L32)</f>
        <v>0</v>
      </c>
      <c r="M33" s="25">
        <f>SUM(M8:M32)</f>
        <v>0</v>
      </c>
    </row>
    <row r="34" spans="2:13" ht="13.5" thickTop="1" x14ac:dyDescent="0.2">
      <c r="H34" s="62"/>
      <c r="I34" s="62"/>
      <c r="J34" s="62"/>
    </row>
    <row r="35" spans="2:13" ht="16.5" thickBot="1" x14ac:dyDescent="0.3">
      <c r="C35" s="42" t="s">
        <v>9</v>
      </c>
      <c r="D35" s="42"/>
      <c r="E35" s="42"/>
      <c r="F35" s="42"/>
      <c r="G35" s="42"/>
      <c r="H35" s="108" t="s">
        <v>4</v>
      </c>
      <c r="I35" s="108"/>
      <c r="J35" s="108"/>
      <c r="K35" s="109" t="s">
        <v>5</v>
      </c>
      <c r="L35" s="109"/>
      <c r="M35" s="109"/>
    </row>
    <row r="36" spans="2:13" ht="14.25" thickTop="1" thickBot="1" x14ac:dyDescent="0.25">
      <c r="B36" s="26" t="s">
        <v>0</v>
      </c>
      <c r="C36" s="27" t="s">
        <v>10</v>
      </c>
      <c r="D36" s="30"/>
      <c r="E36" s="30"/>
      <c r="F36" s="30"/>
      <c r="G36" s="30"/>
      <c r="H36" s="63" t="s">
        <v>11</v>
      </c>
      <c r="I36" s="64" t="s">
        <v>12</v>
      </c>
      <c r="J36" s="65" t="s">
        <v>7</v>
      </c>
      <c r="K36" s="31" t="s">
        <v>11</v>
      </c>
      <c r="L36" s="27" t="s">
        <v>12</v>
      </c>
      <c r="M36" s="28" t="s">
        <v>7</v>
      </c>
    </row>
    <row r="37" spans="2:13" ht="13.5" thickBot="1" x14ac:dyDescent="0.25">
      <c r="B37" s="51" t="s">
        <v>59</v>
      </c>
      <c r="C37" s="17" t="s">
        <v>82</v>
      </c>
      <c r="D37" s="21"/>
      <c r="E37" s="21"/>
      <c r="F37" s="21"/>
      <c r="G37" s="21"/>
      <c r="H37" s="76"/>
      <c r="I37" s="57"/>
      <c r="J37" s="78">
        <f t="shared" ref="J37:J43" si="2">H37*I37</f>
        <v>0</v>
      </c>
      <c r="K37" s="23"/>
      <c r="L37" s="18"/>
      <c r="M37" s="32"/>
    </row>
    <row r="38" spans="2:13" ht="13.5" thickBot="1" x14ac:dyDescent="0.25">
      <c r="B38" s="45" t="s">
        <v>60</v>
      </c>
      <c r="C38" s="17" t="s">
        <v>82</v>
      </c>
      <c r="D38" s="22"/>
      <c r="E38" s="22"/>
      <c r="F38" s="22"/>
      <c r="G38" s="22"/>
      <c r="H38" s="76"/>
      <c r="I38" s="57"/>
      <c r="J38" s="78">
        <f t="shared" si="2"/>
        <v>0</v>
      </c>
      <c r="K38" s="1"/>
      <c r="L38" s="20"/>
      <c r="M38" s="34"/>
    </row>
    <row r="39" spans="2:13" x14ac:dyDescent="0.2">
      <c r="B39" s="45" t="s">
        <v>61</v>
      </c>
      <c r="C39" s="17" t="s">
        <v>82</v>
      </c>
      <c r="D39" s="22"/>
      <c r="E39" s="22"/>
      <c r="F39" s="22"/>
      <c r="G39" s="22"/>
      <c r="H39" s="76"/>
      <c r="I39" s="57"/>
      <c r="J39" s="78">
        <f t="shared" si="2"/>
        <v>0</v>
      </c>
      <c r="K39" s="1"/>
      <c r="L39" s="20"/>
      <c r="M39" s="34"/>
    </row>
    <row r="40" spans="2:13" x14ac:dyDescent="0.2">
      <c r="B40" s="33"/>
      <c r="C40" s="19"/>
      <c r="D40" s="22"/>
      <c r="E40" s="22"/>
      <c r="F40" s="22"/>
      <c r="G40" s="22"/>
      <c r="H40" s="56"/>
      <c r="I40" s="57"/>
      <c r="J40" s="78">
        <f t="shared" si="2"/>
        <v>0</v>
      </c>
      <c r="K40" s="1"/>
      <c r="L40" s="20"/>
      <c r="M40" s="34"/>
    </row>
    <row r="41" spans="2:13" x14ac:dyDescent="0.2">
      <c r="B41" s="33"/>
      <c r="C41" s="19"/>
      <c r="D41" s="22"/>
      <c r="E41" s="22"/>
      <c r="F41" s="22"/>
      <c r="G41" s="22"/>
      <c r="H41" s="56"/>
      <c r="I41" s="57"/>
      <c r="J41" s="78">
        <f t="shared" si="2"/>
        <v>0</v>
      </c>
      <c r="K41" s="1"/>
      <c r="L41" s="20"/>
      <c r="M41" s="34"/>
    </row>
    <row r="42" spans="2:13" x14ac:dyDescent="0.2">
      <c r="B42" s="33"/>
      <c r="C42" s="19"/>
      <c r="D42" s="22"/>
      <c r="E42" s="22"/>
      <c r="F42" s="22"/>
      <c r="G42" s="22"/>
      <c r="H42" s="56"/>
      <c r="I42" s="57"/>
      <c r="J42" s="78">
        <f t="shared" si="2"/>
        <v>0</v>
      </c>
      <c r="K42" s="1"/>
      <c r="L42" s="20"/>
      <c r="M42" s="34"/>
    </row>
    <row r="43" spans="2:13" ht="13.5" thickBot="1" x14ac:dyDescent="0.25">
      <c r="B43" s="35"/>
      <c r="C43" s="36"/>
      <c r="D43" s="37"/>
      <c r="E43" s="37"/>
      <c r="F43" s="37"/>
      <c r="G43" s="37"/>
      <c r="H43" s="58"/>
      <c r="I43" s="59"/>
      <c r="J43" s="78">
        <f t="shared" si="2"/>
        <v>0</v>
      </c>
      <c r="K43" s="38"/>
      <c r="L43" s="39"/>
      <c r="M43" s="40"/>
    </row>
    <row r="44" spans="2:13" ht="13.5" thickBot="1" x14ac:dyDescent="0.25">
      <c r="C44" s="2" t="s">
        <v>8</v>
      </c>
      <c r="D44" s="24"/>
      <c r="E44" s="24"/>
      <c r="F44" s="24"/>
      <c r="G44" s="3"/>
      <c r="H44" s="67"/>
      <c r="I44" s="67"/>
      <c r="J44" s="74">
        <f>SUM(J37:J43)</f>
        <v>0</v>
      </c>
      <c r="K44" s="3"/>
      <c r="L44" s="3"/>
      <c r="M44" s="4">
        <f>SUM(M37:M43)</f>
        <v>0</v>
      </c>
    </row>
    <row r="45" spans="2:13" ht="13.5" thickTop="1" x14ac:dyDescent="0.2">
      <c r="H45" s="62"/>
      <c r="I45" s="62"/>
      <c r="J45" s="62"/>
    </row>
    <row r="46" spans="2:13" ht="15.75" x14ac:dyDescent="0.25">
      <c r="C46" s="43" t="s">
        <v>13</v>
      </c>
      <c r="D46" s="43"/>
      <c r="E46" s="43"/>
      <c r="F46" s="43"/>
      <c r="G46" s="43"/>
      <c r="H46" s="110" t="s">
        <v>4</v>
      </c>
      <c r="I46" s="110"/>
      <c r="J46" s="110"/>
      <c r="K46" s="111" t="s">
        <v>5</v>
      </c>
      <c r="L46" s="111"/>
      <c r="M46" s="111"/>
    </row>
    <row r="47" spans="2:13" x14ac:dyDescent="0.2">
      <c r="C47" s="5" t="s">
        <v>3</v>
      </c>
      <c r="D47" s="6"/>
      <c r="E47" s="6"/>
      <c r="F47" s="6"/>
      <c r="G47" s="6"/>
      <c r="H47" s="68"/>
      <c r="I47" s="69"/>
      <c r="J47" s="52">
        <f>J33</f>
        <v>0</v>
      </c>
      <c r="K47" s="7"/>
      <c r="L47" s="7"/>
      <c r="M47" s="8">
        <f>M33</f>
        <v>0</v>
      </c>
    </row>
    <row r="48" spans="2:13" x14ac:dyDescent="0.2">
      <c r="C48" s="9" t="s">
        <v>9</v>
      </c>
      <c r="D48" s="44"/>
      <c r="E48" s="44"/>
      <c r="F48" s="44"/>
      <c r="G48" s="10"/>
      <c r="H48" s="70"/>
      <c r="I48" s="62"/>
      <c r="J48" s="53">
        <f>J44</f>
        <v>0</v>
      </c>
      <c r="K48" s="81"/>
      <c r="L48" s="16"/>
      <c r="M48" s="82">
        <f>M44</f>
        <v>0</v>
      </c>
    </row>
    <row r="49" spans="3:13" x14ac:dyDescent="0.2">
      <c r="C49" s="11" t="s">
        <v>14</v>
      </c>
      <c r="D49" s="12"/>
      <c r="E49" s="12"/>
      <c r="F49" s="12"/>
      <c r="G49" s="12"/>
      <c r="H49" s="71"/>
      <c r="I49" s="72"/>
      <c r="J49" s="54">
        <f>SUM(J47:J48)</f>
        <v>0</v>
      </c>
      <c r="K49" s="83"/>
      <c r="L49" s="7"/>
      <c r="M49" s="7"/>
    </row>
    <row r="50" spans="3:13" ht="13.5" thickBot="1" x14ac:dyDescent="0.25">
      <c r="C50" s="13" t="s">
        <v>15</v>
      </c>
      <c r="D50" s="14"/>
      <c r="E50" s="14"/>
      <c r="F50" s="14"/>
      <c r="G50" s="14"/>
      <c r="H50" s="73"/>
      <c r="I50" s="15">
        <v>0.2</v>
      </c>
      <c r="J50" s="55">
        <f>J49*I50</f>
        <v>0</v>
      </c>
      <c r="K50" s="84"/>
      <c r="L50" s="85"/>
      <c r="M50" s="86"/>
    </row>
    <row r="51" spans="3:13" ht="13.5" thickBot="1" x14ac:dyDescent="0.25">
      <c r="C51" s="2" t="s">
        <v>16</v>
      </c>
      <c r="D51" s="24"/>
      <c r="E51" s="24"/>
      <c r="F51" s="24"/>
      <c r="G51" s="3"/>
      <c r="H51" s="67"/>
      <c r="I51" s="67"/>
      <c r="J51" s="74">
        <f>J49+J50</f>
        <v>0</v>
      </c>
      <c r="K51" s="24"/>
      <c r="L51" s="24"/>
      <c r="M51" s="25">
        <f>M47+M48</f>
        <v>0</v>
      </c>
    </row>
    <row r="52" spans="3:13" ht="13.5" thickTop="1" x14ac:dyDescent="0.2"/>
  </sheetData>
  <mergeCells count="6">
    <mergeCell ref="H6:J6"/>
    <mergeCell ref="K6:M6"/>
    <mergeCell ref="H35:J35"/>
    <mergeCell ref="K35:M35"/>
    <mergeCell ref="H46:J46"/>
    <mergeCell ref="K46:M46"/>
  </mergeCells>
  <pageMargins left="0.78749999999999998" right="0.78749999999999998" top="1.0249999999999999" bottom="1.0249999999999999" header="0.78749999999999998" footer="0.78749999999999998"/>
  <pageSetup paperSize="9" firstPageNumber="0" orientation="portrait" r:id="rId1"/>
  <headerFooter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2:M44"/>
  <sheetViews>
    <sheetView tabSelected="1" topLeftCell="A2" zoomScale="90" zoomScaleNormal="90" workbookViewId="0">
      <selection activeCell="O39" sqref="O39"/>
    </sheetView>
  </sheetViews>
  <sheetFormatPr baseColWidth="10" defaultColWidth="9.140625" defaultRowHeight="12.75" outlineLevelRow="1" outlineLevelCol="1" x14ac:dyDescent="0.2"/>
  <cols>
    <col min="1" max="1" width="2.5703125" customWidth="1"/>
    <col min="2" max="2" width="7" bestFit="1" customWidth="1"/>
    <col min="3" max="3" width="31.85546875" customWidth="1"/>
    <col min="4" max="4" width="8.7109375" customWidth="1" outlineLevel="1"/>
    <col min="5" max="5" width="10.42578125" customWidth="1" outlineLevel="1"/>
    <col min="6" max="6" width="10" customWidth="1" outlineLevel="1"/>
    <col min="7" max="7" width="20.28515625" customWidth="1" outlineLevel="1"/>
    <col min="8" max="9" width="11.5703125"/>
    <col min="10" max="10" width="10.85546875" customWidth="1"/>
    <col min="11" max="1028" width="11.5703125"/>
  </cols>
  <sheetData>
    <row r="2" spans="2:13" ht="16.5" thickBot="1" x14ac:dyDescent="0.3">
      <c r="C2" s="41" t="s">
        <v>69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3" x14ac:dyDescent="0.2">
      <c r="C3" t="s">
        <v>67</v>
      </c>
    </row>
    <row r="4" spans="2:13" x14ac:dyDescent="0.2">
      <c r="C4" t="s">
        <v>57</v>
      </c>
    </row>
    <row r="6" spans="2:13" ht="16.5" thickBot="1" x14ac:dyDescent="0.3">
      <c r="C6" s="41" t="s">
        <v>3</v>
      </c>
      <c r="D6" s="41" t="s">
        <v>6</v>
      </c>
      <c r="E6" s="41"/>
      <c r="F6" s="41"/>
      <c r="G6" s="41"/>
      <c r="H6" s="106" t="s">
        <v>4</v>
      </c>
      <c r="I6" s="106"/>
      <c r="J6" s="106"/>
      <c r="K6" s="107" t="s">
        <v>5</v>
      </c>
      <c r="L6" s="107"/>
      <c r="M6" s="107"/>
    </row>
    <row r="7" spans="2:13" ht="26.25" thickBot="1" x14ac:dyDescent="0.25">
      <c r="B7" s="26" t="s">
        <v>0</v>
      </c>
      <c r="C7" s="27" t="s">
        <v>2</v>
      </c>
      <c r="D7" s="30" t="s">
        <v>39</v>
      </c>
      <c r="E7" s="30" t="s">
        <v>42</v>
      </c>
      <c r="F7" s="30" t="s">
        <v>41</v>
      </c>
      <c r="G7" s="30" t="s">
        <v>40</v>
      </c>
      <c r="H7" s="26" t="s">
        <v>17</v>
      </c>
      <c r="I7" s="27" t="s">
        <v>1</v>
      </c>
      <c r="J7" s="28" t="s">
        <v>7</v>
      </c>
      <c r="K7" s="31" t="s">
        <v>17</v>
      </c>
      <c r="L7" s="27" t="s">
        <v>1</v>
      </c>
      <c r="M7" s="28" t="s">
        <v>7</v>
      </c>
    </row>
    <row r="8" spans="2:13" hidden="1" outlineLevel="1" x14ac:dyDescent="0.2">
      <c r="B8" s="46" t="s">
        <v>23</v>
      </c>
      <c r="C8" s="19" t="s">
        <v>37</v>
      </c>
      <c r="D8" s="21"/>
      <c r="E8" s="21"/>
      <c r="F8" s="21">
        <v>80</v>
      </c>
      <c r="G8" s="88"/>
      <c r="H8" s="92"/>
      <c r="I8" s="93"/>
      <c r="J8" s="94"/>
      <c r="K8" s="23"/>
      <c r="L8" s="18"/>
      <c r="M8" s="32"/>
    </row>
    <row r="9" spans="2:13" hidden="1" outlineLevel="1" x14ac:dyDescent="0.2">
      <c r="B9" s="47" t="s">
        <v>24</v>
      </c>
      <c r="C9" s="19" t="s">
        <v>50</v>
      </c>
      <c r="D9" s="22">
        <v>6</v>
      </c>
      <c r="E9" s="22">
        <v>20</v>
      </c>
      <c r="F9" s="22">
        <f>D9*E9</f>
        <v>120</v>
      </c>
      <c r="G9" s="89" t="s">
        <v>51</v>
      </c>
      <c r="H9" s="95"/>
      <c r="I9" s="96"/>
      <c r="J9" s="97"/>
      <c r="K9" s="1"/>
      <c r="L9" s="20"/>
      <c r="M9" s="34"/>
    </row>
    <row r="10" spans="2:13" ht="13.5" collapsed="1" thickBot="1" x14ac:dyDescent="0.25">
      <c r="B10" s="47">
        <v>1</v>
      </c>
      <c r="C10" s="22" t="s">
        <v>18</v>
      </c>
      <c r="D10" s="98"/>
      <c r="E10" s="99"/>
      <c r="F10" s="50">
        <f>SUM(F8:F9)</f>
        <v>200</v>
      </c>
      <c r="G10" s="90"/>
      <c r="H10" s="87">
        <v>200</v>
      </c>
      <c r="I10" s="57">
        <f>F10</f>
        <v>200</v>
      </c>
      <c r="J10" s="77">
        <f>H10*I10</f>
        <v>40000</v>
      </c>
      <c r="K10" s="1"/>
      <c r="L10" s="20"/>
      <c r="M10" s="34"/>
    </row>
    <row r="11" spans="2:13" ht="13.5" hidden="1" outlineLevel="1" thickTop="1" x14ac:dyDescent="0.2">
      <c r="B11" s="48" t="s">
        <v>25</v>
      </c>
      <c r="C11" s="19" t="s">
        <v>65</v>
      </c>
      <c r="D11" s="49"/>
      <c r="E11" s="49"/>
      <c r="F11" s="49">
        <v>40</v>
      </c>
      <c r="G11" s="91"/>
      <c r="H11" s="92"/>
      <c r="I11" s="93"/>
      <c r="J11" s="94"/>
      <c r="K11" s="1"/>
      <c r="L11" s="20"/>
      <c r="M11" s="34"/>
    </row>
    <row r="12" spans="2:13" ht="25.5" hidden="1" outlineLevel="1" x14ac:dyDescent="0.2">
      <c r="B12" s="48" t="s">
        <v>26</v>
      </c>
      <c r="C12" s="19" t="s">
        <v>38</v>
      </c>
      <c r="D12" s="49">
        <v>40</v>
      </c>
      <c r="E12" s="49">
        <v>5</v>
      </c>
      <c r="F12" s="49">
        <f>D12*E12</f>
        <v>200</v>
      </c>
      <c r="G12" s="91" t="s">
        <v>52</v>
      </c>
      <c r="H12" s="95"/>
      <c r="I12" s="96"/>
      <c r="J12" s="97"/>
      <c r="K12" s="1"/>
      <c r="L12" s="20"/>
      <c r="M12" s="34"/>
    </row>
    <row r="13" spans="2:13" hidden="1" outlineLevel="1" x14ac:dyDescent="0.2">
      <c r="B13" s="48" t="s">
        <v>27</v>
      </c>
      <c r="C13" s="19" t="s">
        <v>43</v>
      </c>
      <c r="D13" s="22">
        <v>40</v>
      </c>
      <c r="E13" s="22">
        <v>1</v>
      </c>
      <c r="F13" s="22">
        <f>D13*E13</f>
        <v>40</v>
      </c>
      <c r="G13" s="89" t="s">
        <v>66</v>
      </c>
      <c r="H13" s="95"/>
      <c r="I13" s="96"/>
      <c r="J13" s="97"/>
      <c r="K13" s="1"/>
      <c r="L13" s="20"/>
      <c r="M13" s="34"/>
    </row>
    <row r="14" spans="2:13" hidden="1" outlineLevel="1" x14ac:dyDescent="0.2">
      <c r="B14" s="48" t="s">
        <v>28</v>
      </c>
      <c r="C14" s="19" t="s">
        <v>44</v>
      </c>
      <c r="D14" s="22"/>
      <c r="E14" s="22"/>
      <c r="F14" s="22">
        <v>80</v>
      </c>
      <c r="G14" s="89"/>
      <c r="H14" s="95"/>
      <c r="I14" s="96"/>
      <c r="J14" s="97"/>
      <c r="K14" s="1"/>
      <c r="L14" s="20"/>
      <c r="M14" s="34"/>
    </row>
    <row r="15" spans="2:13" hidden="1" outlineLevel="1" x14ac:dyDescent="0.2">
      <c r="B15" s="48" t="s">
        <v>29</v>
      </c>
      <c r="C15" s="19" t="s">
        <v>53</v>
      </c>
      <c r="D15" s="22"/>
      <c r="E15" s="22"/>
      <c r="F15" s="22">
        <v>80</v>
      </c>
      <c r="G15" s="89"/>
      <c r="H15" s="95"/>
      <c r="I15" s="96"/>
      <c r="J15" s="97"/>
      <c r="K15" s="1"/>
      <c r="L15" s="20"/>
      <c r="M15" s="34"/>
    </row>
    <row r="16" spans="2:13" ht="14.25" collapsed="1" thickTop="1" thickBot="1" x14ac:dyDescent="0.25">
      <c r="B16" s="47" t="s">
        <v>30</v>
      </c>
      <c r="C16" s="19" t="s">
        <v>19</v>
      </c>
      <c r="D16" s="98"/>
      <c r="E16" s="99"/>
      <c r="F16" s="50">
        <f>SUM(F11:F15)</f>
        <v>440</v>
      </c>
      <c r="G16" s="90"/>
      <c r="H16" s="76">
        <v>150</v>
      </c>
      <c r="I16" s="57">
        <f>F16</f>
        <v>440</v>
      </c>
      <c r="J16" s="78">
        <f>H16*I16</f>
        <v>66000</v>
      </c>
      <c r="K16" s="1"/>
      <c r="L16" s="20"/>
      <c r="M16" s="34"/>
    </row>
    <row r="17" spans="2:13" ht="13.5" hidden="1" outlineLevel="1" thickTop="1" x14ac:dyDescent="0.2">
      <c r="B17" s="48" t="s">
        <v>31</v>
      </c>
      <c r="C17" s="19" t="s">
        <v>45</v>
      </c>
      <c r="D17" s="22">
        <f>40*2</f>
        <v>80</v>
      </c>
      <c r="E17" s="22">
        <v>0.5</v>
      </c>
      <c r="F17" s="22">
        <f>D17*E17</f>
        <v>40</v>
      </c>
      <c r="G17" s="89" t="s">
        <v>46</v>
      </c>
      <c r="H17" s="92"/>
      <c r="I17" s="93"/>
      <c r="J17" s="94"/>
      <c r="K17" s="1"/>
      <c r="L17" s="20"/>
      <c r="M17" s="34"/>
    </row>
    <row r="18" spans="2:13" hidden="1" outlineLevel="1" x14ac:dyDescent="0.2">
      <c r="B18" s="48" t="s">
        <v>32</v>
      </c>
      <c r="C18" s="19" t="s">
        <v>47</v>
      </c>
      <c r="D18" s="22">
        <v>40</v>
      </c>
      <c r="E18" s="22">
        <v>2</v>
      </c>
      <c r="F18" s="22">
        <f>D18*E18</f>
        <v>80</v>
      </c>
      <c r="G18" s="89" t="s">
        <v>48</v>
      </c>
      <c r="H18" s="95"/>
      <c r="I18" s="96"/>
      <c r="J18" s="97"/>
      <c r="K18" s="1"/>
      <c r="L18" s="20"/>
      <c r="M18" s="34"/>
    </row>
    <row r="19" spans="2:13" hidden="1" outlineLevel="1" x14ac:dyDescent="0.2">
      <c r="B19" s="48" t="s">
        <v>33</v>
      </c>
      <c r="C19" s="19" t="s">
        <v>54</v>
      </c>
      <c r="D19" s="22">
        <v>6</v>
      </c>
      <c r="E19" s="22">
        <v>4</v>
      </c>
      <c r="F19" s="22">
        <f>D19*E19</f>
        <v>24</v>
      </c>
      <c r="G19" s="89" t="s">
        <v>56</v>
      </c>
      <c r="H19" s="95"/>
      <c r="I19" s="96"/>
      <c r="J19" s="97"/>
      <c r="K19" s="1"/>
      <c r="L19" s="20"/>
      <c r="M19" s="34"/>
    </row>
    <row r="20" spans="2:13" hidden="1" outlineLevel="1" x14ac:dyDescent="0.2">
      <c r="B20" s="48" t="s">
        <v>49</v>
      </c>
      <c r="C20" s="19" t="s">
        <v>55</v>
      </c>
      <c r="D20" s="22"/>
      <c r="E20" s="22"/>
      <c r="F20" s="22">
        <v>80</v>
      </c>
      <c r="G20" s="89"/>
      <c r="H20" s="95"/>
      <c r="I20" s="96"/>
      <c r="J20" s="97"/>
      <c r="K20" s="1"/>
      <c r="L20" s="20"/>
      <c r="M20" s="34"/>
    </row>
    <row r="21" spans="2:13" hidden="1" outlineLevel="1" x14ac:dyDescent="0.2">
      <c r="B21" s="48"/>
      <c r="C21" s="19"/>
      <c r="D21" s="22"/>
      <c r="E21" s="22"/>
      <c r="F21" s="22"/>
      <c r="G21" s="89"/>
      <c r="H21" s="95"/>
      <c r="I21" s="96"/>
      <c r="J21" s="97"/>
      <c r="K21" s="1"/>
      <c r="L21" s="20"/>
      <c r="M21" s="34"/>
    </row>
    <row r="22" spans="2:13" hidden="1" outlineLevel="1" x14ac:dyDescent="0.2">
      <c r="B22" s="48"/>
      <c r="C22" s="19"/>
      <c r="D22" s="22"/>
      <c r="E22" s="22"/>
      <c r="F22" s="22"/>
      <c r="G22" s="89"/>
      <c r="H22" s="95"/>
      <c r="I22" s="96"/>
      <c r="J22" s="97"/>
      <c r="K22" s="1"/>
      <c r="L22" s="20"/>
      <c r="M22" s="34"/>
    </row>
    <row r="23" spans="2:13" hidden="1" outlineLevel="1" x14ac:dyDescent="0.2">
      <c r="B23" s="48"/>
      <c r="C23" s="19"/>
      <c r="D23" s="22"/>
      <c r="E23" s="22"/>
      <c r="F23" s="22"/>
      <c r="G23" s="89"/>
      <c r="H23" s="95"/>
      <c r="I23" s="96"/>
      <c r="J23" s="97"/>
      <c r="K23" s="1"/>
      <c r="L23" s="20"/>
      <c r="M23" s="34"/>
    </row>
    <row r="24" spans="2:13" hidden="1" outlineLevel="1" x14ac:dyDescent="0.2">
      <c r="B24" s="48"/>
      <c r="C24" s="19"/>
      <c r="D24" s="22"/>
      <c r="E24" s="22"/>
      <c r="F24" s="22"/>
      <c r="G24" s="89"/>
      <c r="H24" s="95"/>
      <c r="I24" s="96"/>
      <c r="J24" s="97"/>
      <c r="K24" s="1"/>
      <c r="L24" s="20"/>
      <c r="M24" s="34"/>
    </row>
    <row r="25" spans="2:13" ht="14.25" collapsed="1" thickTop="1" thickBot="1" x14ac:dyDescent="0.25">
      <c r="B25" s="47" t="s">
        <v>34</v>
      </c>
      <c r="C25" s="19" t="s">
        <v>20</v>
      </c>
      <c r="D25" s="98"/>
      <c r="E25" s="99"/>
      <c r="F25" s="50">
        <f>SUM(F17:F24)</f>
        <v>224</v>
      </c>
      <c r="G25" s="90"/>
      <c r="H25" s="76">
        <v>150</v>
      </c>
      <c r="I25" s="57">
        <f>F25</f>
        <v>224</v>
      </c>
      <c r="J25" s="78">
        <f>H25*I25</f>
        <v>33600</v>
      </c>
      <c r="K25" s="1"/>
      <c r="L25" s="20"/>
      <c r="M25" s="34"/>
    </row>
    <row r="26" spans="2:13" ht="13.5" thickTop="1" x14ac:dyDescent="0.2">
      <c r="B26" s="47" t="s">
        <v>35</v>
      </c>
      <c r="C26" s="19" t="s">
        <v>22</v>
      </c>
      <c r="D26" s="22">
        <v>6</v>
      </c>
      <c r="E26" s="22">
        <v>8</v>
      </c>
      <c r="F26" s="22">
        <f>D26*E26</f>
        <v>48</v>
      </c>
      <c r="G26" s="89" t="s">
        <v>68</v>
      </c>
      <c r="H26" s="76">
        <v>200</v>
      </c>
      <c r="I26" s="57">
        <f>F26</f>
        <v>48</v>
      </c>
      <c r="J26" s="78">
        <f>H26*I26</f>
        <v>9600</v>
      </c>
      <c r="K26" s="1"/>
      <c r="L26" s="20"/>
      <c r="M26" s="34"/>
    </row>
    <row r="27" spans="2:13" ht="26.25" thickBot="1" x14ac:dyDescent="0.25">
      <c r="B27" s="102" t="s">
        <v>36</v>
      </c>
      <c r="C27" s="103" t="s">
        <v>21</v>
      </c>
      <c r="D27" s="104"/>
      <c r="E27" s="104"/>
      <c r="F27" s="104">
        <v>20</v>
      </c>
      <c r="G27" s="105" t="s">
        <v>58</v>
      </c>
      <c r="H27" s="79">
        <v>200</v>
      </c>
      <c r="I27" s="101">
        <f>F27</f>
        <v>20</v>
      </c>
      <c r="J27" s="80">
        <f>H27*I27</f>
        <v>4000</v>
      </c>
      <c r="K27" s="38"/>
      <c r="L27" s="39"/>
      <c r="M27" s="40"/>
    </row>
    <row r="28" spans="2:13" ht="13.5" thickBot="1" x14ac:dyDescent="0.25">
      <c r="C28" s="29" t="s">
        <v>8</v>
      </c>
      <c r="D28" s="24"/>
      <c r="E28" s="24"/>
      <c r="F28" s="24"/>
      <c r="G28" s="24"/>
      <c r="H28" s="60"/>
      <c r="I28" s="61">
        <f>SUM(I8:I27)</f>
        <v>932</v>
      </c>
      <c r="J28" s="75">
        <f>SUM(J8:J27)</f>
        <v>153200</v>
      </c>
      <c r="K28" s="24"/>
      <c r="L28" s="25">
        <f>SUM(L8:L27)</f>
        <v>0</v>
      </c>
      <c r="M28" s="25">
        <f>SUM(M8:M27)</f>
        <v>0</v>
      </c>
    </row>
    <row r="29" spans="2:13" ht="13.5" thickTop="1" x14ac:dyDescent="0.2">
      <c r="H29" s="62"/>
      <c r="I29" s="62"/>
      <c r="J29" s="62"/>
    </row>
    <row r="30" spans="2:13" ht="16.5" thickBot="1" x14ac:dyDescent="0.3">
      <c r="C30" s="42" t="s">
        <v>9</v>
      </c>
      <c r="D30" s="42"/>
      <c r="E30" s="42"/>
      <c r="F30" s="42"/>
      <c r="G30" s="42"/>
      <c r="H30" s="108" t="s">
        <v>4</v>
      </c>
      <c r="I30" s="108"/>
      <c r="J30" s="108"/>
      <c r="K30" s="109" t="s">
        <v>5</v>
      </c>
      <c r="L30" s="109"/>
      <c r="M30" s="109"/>
    </row>
    <row r="31" spans="2:13" ht="14.25" thickTop="1" thickBot="1" x14ac:dyDescent="0.25">
      <c r="B31" s="26" t="s">
        <v>0</v>
      </c>
      <c r="C31" s="27" t="s">
        <v>10</v>
      </c>
      <c r="D31" s="30"/>
      <c r="E31" s="30"/>
      <c r="F31" s="30"/>
      <c r="G31" s="30"/>
      <c r="H31" s="63" t="s">
        <v>11</v>
      </c>
      <c r="I31" s="64" t="s">
        <v>12</v>
      </c>
      <c r="J31" s="65" t="s">
        <v>7</v>
      </c>
      <c r="K31" s="31" t="s">
        <v>11</v>
      </c>
      <c r="L31" s="27" t="s">
        <v>12</v>
      </c>
      <c r="M31" s="28" t="s">
        <v>7</v>
      </c>
    </row>
    <row r="32" spans="2:13" x14ac:dyDescent="0.2">
      <c r="B32" s="51" t="s">
        <v>59</v>
      </c>
      <c r="C32" s="17" t="s">
        <v>62</v>
      </c>
      <c r="D32" s="21"/>
      <c r="E32" s="21"/>
      <c r="F32" s="21"/>
      <c r="G32" s="21"/>
      <c r="H32" s="76"/>
      <c r="I32" s="57"/>
      <c r="J32" s="77">
        <v>20000</v>
      </c>
      <c r="K32" s="23"/>
      <c r="L32" s="18"/>
      <c r="M32" s="32"/>
    </row>
    <row r="33" spans="2:13" x14ac:dyDescent="0.2">
      <c r="B33" s="45" t="s">
        <v>60</v>
      </c>
      <c r="C33" s="19" t="s">
        <v>63</v>
      </c>
      <c r="D33" s="22"/>
      <c r="E33" s="22"/>
      <c r="F33" s="22"/>
      <c r="G33" s="22"/>
      <c r="H33" s="76">
        <v>25000</v>
      </c>
      <c r="I33" s="57">
        <v>3</v>
      </c>
      <c r="J33" s="78">
        <f>H33*I33</f>
        <v>75000</v>
      </c>
      <c r="K33" s="1"/>
      <c r="L33" s="20"/>
      <c r="M33" s="34"/>
    </row>
    <row r="34" spans="2:13" x14ac:dyDescent="0.2">
      <c r="B34" s="45" t="s">
        <v>61</v>
      </c>
      <c r="C34" s="19" t="s">
        <v>64</v>
      </c>
      <c r="D34" s="22"/>
      <c r="E34" s="22"/>
      <c r="F34" s="22"/>
      <c r="G34" s="22"/>
      <c r="H34" s="76">
        <v>1000</v>
      </c>
      <c r="I34" s="57">
        <v>4</v>
      </c>
      <c r="J34" s="78">
        <f>H34*I34</f>
        <v>4000</v>
      </c>
      <c r="K34" s="1"/>
      <c r="L34" s="20"/>
      <c r="M34" s="34"/>
    </row>
    <row r="35" spans="2:13" ht="13.5" thickBot="1" x14ac:dyDescent="0.25">
      <c r="B35" s="35"/>
      <c r="C35" s="36"/>
      <c r="D35" s="37"/>
      <c r="E35" s="37"/>
      <c r="F35" s="37"/>
      <c r="G35" s="37"/>
      <c r="H35" s="58"/>
      <c r="I35" s="59"/>
      <c r="J35" s="66"/>
      <c r="K35" s="38"/>
      <c r="L35" s="39"/>
      <c r="M35" s="40"/>
    </row>
    <row r="36" spans="2:13" ht="13.5" thickBot="1" x14ac:dyDescent="0.25">
      <c r="C36" s="2" t="s">
        <v>8</v>
      </c>
      <c r="D36" s="24"/>
      <c r="E36" s="24"/>
      <c r="F36" s="24"/>
      <c r="G36" s="3"/>
      <c r="H36" s="67"/>
      <c r="I36" s="67"/>
      <c r="J36" s="74">
        <f>SUM(J32:J35)</f>
        <v>99000</v>
      </c>
      <c r="K36" s="3"/>
      <c r="L36" s="3"/>
      <c r="M36" s="4">
        <f>SUM(M32:M35)</f>
        <v>0</v>
      </c>
    </row>
    <row r="37" spans="2:13" ht="13.5" thickTop="1" x14ac:dyDescent="0.2">
      <c r="H37" s="62"/>
      <c r="I37" s="62"/>
      <c r="J37" s="62"/>
    </row>
    <row r="38" spans="2:13" ht="15.75" x14ac:dyDescent="0.25">
      <c r="C38" s="43" t="s">
        <v>13</v>
      </c>
      <c r="D38" s="43"/>
      <c r="E38" s="43"/>
      <c r="F38" s="43"/>
      <c r="G38" s="43"/>
      <c r="H38" s="110" t="s">
        <v>4</v>
      </c>
      <c r="I38" s="110"/>
      <c r="J38" s="110"/>
      <c r="K38" s="111" t="s">
        <v>5</v>
      </c>
      <c r="L38" s="111"/>
      <c r="M38" s="111"/>
    </row>
    <row r="39" spans="2:13" x14ac:dyDescent="0.2">
      <c r="C39" s="5" t="s">
        <v>3</v>
      </c>
      <c r="D39" s="6"/>
      <c r="E39" s="6"/>
      <c r="F39" s="6"/>
      <c r="G39" s="6"/>
      <c r="H39" s="68"/>
      <c r="I39" s="69"/>
      <c r="J39" s="52">
        <f>J28</f>
        <v>153200</v>
      </c>
      <c r="K39" s="7"/>
      <c r="L39" s="7"/>
      <c r="M39" s="8">
        <f>M28</f>
        <v>0</v>
      </c>
    </row>
    <row r="40" spans="2:13" x14ac:dyDescent="0.2">
      <c r="C40" s="9" t="s">
        <v>9</v>
      </c>
      <c r="D40" s="44"/>
      <c r="E40" s="44"/>
      <c r="F40" s="44"/>
      <c r="G40" s="10"/>
      <c r="H40" s="70"/>
      <c r="I40" s="62"/>
      <c r="J40" s="53">
        <f>J36</f>
        <v>99000</v>
      </c>
      <c r="K40" s="81"/>
      <c r="L40" s="16"/>
      <c r="M40" s="82">
        <f>M36</f>
        <v>0</v>
      </c>
    </row>
    <row r="41" spans="2:13" x14ac:dyDescent="0.2">
      <c r="C41" s="11" t="s">
        <v>14</v>
      </c>
      <c r="D41" s="12"/>
      <c r="E41" s="12"/>
      <c r="F41" s="12"/>
      <c r="G41" s="12"/>
      <c r="H41" s="71"/>
      <c r="I41" s="72"/>
      <c r="J41" s="54">
        <f>SUM(J39:J40)</f>
        <v>252200</v>
      </c>
      <c r="K41" s="83"/>
      <c r="L41" s="7"/>
      <c r="M41" s="7"/>
    </row>
    <row r="42" spans="2:13" ht="13.5" thickBot="1" x14ac:dyDescent="0.25">
      <c r="C42" s="13" t="s">
        <v>15</v>
      </c>
      <c r="D42" s="14"/>
      <c r="E42" s="14"/>
      <c r="F42" s="14"/>
      <c r="G42" s="14"/>
      <c r="H42" s="73"/>
      <c r="I42" s="15">
        <v>0.2</v>
      </c>
      <c r="J42" s="55">
        <f>J41*I42</f>
        <v>50440</v>
      </c>
      <c r="K42" s="84"/>
      <c r="L42" s="85"/>
      <c r="M42" s="86"/>
    </row>
    <row r="43" spans="2:13" ht="13.5" thickBot="1" x14ac:dyDescent="0.25">
      <c r="C43" s="2" t="s">
        <v>16</v>
      </c>
      <c r="D43" s="24"/>
      <c r="E43" s="24"/>
      <c r="F43" s="24"/>
      <c r="G43" s="3"/>
      <c r="H43" s="67"/>
      <c r="I43" s="67"/>
      <c r="J43" s="74">
        <f>J41+J42</f>
        <v>302640</v>
      </c>
      <c r="K43" s="24"/>
      <c r="L43" s="24"/>
      <c r="M43" s="25">
        <f>M39+M40</f>
        <v>0</v>
      </c>
    </row>
    <row r="44" spans="2:13" ht="13.5" thickTop="1" x14ac:dyDescent="0.2"/>
  </sheetData>
  <mergeCells count="6">
    <mergeCell ref="H38:J38"/>
    <mergeCell ref="K38:M38"/>
    <mergeCell ref="H6:J6"/>
    <mergeCell ref="K6:M6"/>
    <mergeCell ref="H30:J30"/>
    <mergeCell ref="K30:M30"/>
  </mergeCells>
  <pageMargins left="0.78749999999999998" right="0.78749999999999998" top="1.0249999999999999" bottom="1.0249999999999999" header="0.78749999999999998" footer="0.78749999999999998"/>
  <pageSetup paperSize="9" firstPageNumber="0" orientation="portrait" r:id="rId1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Test effort est template</vt:lpstr>
      <vt:lpstr>Test effort est 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Gühl</dc:creator>
  <cp:lastModifiedBy>Uwe</cp:lastModifiedBy>
  <cp:revision>13</cp:revision>
  <dcterms:created xsi:type="dcterms:W3CDTF">2007-12-18T15:35:18Z</dcterms:created>
  <dcterms:modified xsi:type="dcterms:W3CDTF">2014-02-20T05:22:36Z</dcterms:modified>
</cp:coreProperties>
</file>